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ami\Brian\Jiang's_new_code\optim-54.3\"/>
    </mc:Choice>
  </mc:AlternateContent>
  <bookViews>
    <workbookView xWindow="0" yWindow="120" windowWidth="15315" windowHeight="11565"/>
  </bookViews>
  <sheets>
    <sheet name="comparison" sheetId="12" r:id="rId1"/>
  </sheets>
  <calcPr calcId="162913"/>
</workbook>
</file>

<file path=xl/calcChain.xml><?xml version="1.0" encoding="utf-8"?>
<calcChain xmlns="http://schemas.openxmlformats.org/spreadsheetml/2006/main">
  <c r="Z42" i="12" l="1"/>
  <c r="S42" i="12" s="1"/>
  <c r="Z40" i="12"/>
  <c r="P40" i="12" l="1"/>
  <c r="L40" i="12"/>
  <c r="H40" i="12"/>
  <c r="D40" i="12"/>
  <c r="S40" i="12"/>
  <c r="O40" i="12"/>
  <c r="K40" i="12"/>
  <c r="G40" i="12"/>
  <c r="C40" i="12"/>
  <c r="R40" i="12"/>
  <c r="N40" i="12"/>
  <c r="J40" i="12"/>
  <c r="F40" i="12"/>
  <c r="T40" i="12"/>
  <c r="Q40" i="12"/>
  <c r="M40" i="12"/>
  <c r="I40" i="12"/>
  <c r="E40" i="12"/>
  <c r="C42" i="12"/>
  <c r="L42" i="12"/>
  <c r="D42" i="12"/>
  <c r="I42" i="12"/>
  <c r="M42" i="12"/>
  <c r="Q42" i="12"/>
  <c r="H42" i="12"/>
  <c r="P42" i="12"/>
  <c r="T42" i="12"/>
  <c r="E42" i="12"/>
  <c r="J42" i="12"/>
  <c r="N42" i="12"/>
  <c r="R42" i="12"/>
  <c r="G42" i="12"/>
  <c r="F42" i="12"/>
  <c r="K42" i="12"/>
  <c r="O42" i="12"/>
</calcChain>
</file>

<file path=xl/sharedStrings.xml><?xml version="1.0" encoding="utf-8"?>
<sst xmlns="http://schemas.openxmlformats.org/spreadsheetml/2006/main" count="33" uniqueCount="23">
  <si>
    <t>v</t>
  </si>
  <si>
    <t>D</t>
  </si>
  <si>
    <t>n</t>
  </si>
  <si>
    <t>t(n)</t>
  </si>
  <si>
    <t>time</t>
  </si>
  <si>
    <t>Ne</t>
  </si>
  <si>
    <t>dt</t>
  </si>
  <si>
    <t>c(n)</t>
  </si>
  <si>
    <t>error</t>
  </si>
  <si>
    <t>Beta</t>
  </si>
  <si>
    <t>t2</t>
  </si>
  <si>
    <t>t1</t>
  </si>
  <si>
    <t>upwind</t>
  </si>
  <si>
    <t>Normalized q(1,t)</t>
  </si>
  <si>
    <t>q(1,t)</t>
  </si>
  <si>
    <t>tchar = t1</t>
  </si>
  <si>
    <t>tmean</t>
  </si>
  <si>
    <t>(initial)</t>
  </si>
  <si>
    <t>(final  )</t>
  </si>
  <si>
    <r>
      <t>1/C</t>
    </r>
    <r>
      <rPr>
        <i/>
        <vertAlign val="subscript"/>
        <sz val="11"/>
        <rFont val="Calibri"/>
        <family val="2"/>
        <scheme val="minor"/>
      </rPr>
      <t>f</t>
    </r>
    <r>
      <rPr>
        <i/>
        <sz val="11"/>
        <rFont val="Calibri"/>
        <family val="2"/>
        <scheme val="minor"/>
      </rPr>
      <t>(1,∞)</t>
    </r>
  </si>
  <si>
    <t>Scheidegger (experiment)</t>
  </si>
  <si>
    <t>1D FEM v54.3 of 22/08/18</t>
  </si>
  <si>
    <t>optim-v54.3 of 23/08/18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</si>
</sst>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vertAlign val="subscript"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center"/>
    </xf>
    <xf numFmtId="11" fontId="0" fillId="0" borderId="0" xfId="0" applyNumberForma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/>
    <xf numFmtId="11" fontId="0" fillId="0" borderId="0" xfId="0" applyNumberFormat="1"/>
    <xf numFmtId="11" fontId="3" fillId="0" borderId="0" xfId="0" applyNumberFormat="1" applyFont="1" applyFill="1"/>
    <xf numFmtId="11" fontId="3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NumberFormat="1" applyFont="1" applyFill="1"/>
    <xf numFmtId="0" fontId="2" fillId="0" borderId="0" xfId="0" applyFont="1" applyFill="1"/>
    <xf numFmtId="0" fontId="2" fillId="0" borderId="0" xfId="0" applyNumberFormat="1" applyFont="1" applyFill="1"/>
    <xf numFmtId="0" fontId="4" fillId="0" borderId="0" xfId="0" applyFont="1" applyFill="1"/>
    <xf numFmtId="11" fontId="2" fillId="0" borderId="0" xfId="0" applyNumberFormat="1" applyFont="1" applyFill="1"/>
    <xf numFmtId="0" fontId="2" fillId="0" borderId="0" xfId="0" applyNumberFormat="1" applyFont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FFFF"/>
      <color rgb="FFFF00FF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28621227034121"/>
          <c:y val="2.9430144472825926E-2"/>
          <c:w val="0.84188566272965881"/>
          <c:h val="0.84795434176136708"/>
        </c:manualLayout>
      </c:layout>
      <c:scatterChart>
        <c:scatterStyle val="lineMarker"/>
        <c:varyColors val="0"/>
        <c:ser>
          <c:idx val="0"/>
          <c:order val="0"/>
          <c:tx>
            <c:strRef>
              <c:f>comparison!$B$5</c:f>
              <c:strCache>
                <c:ptCount val="1"/>
                <c:pt idx="0">
                  <c:v>Scheidegger (experiment)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comparison!$B$7:$B$31</c:f>
              <c:numCache>
                <c:formatCode>General</c:formatCode>
                <c:ptCount val="25"/>
                <c:pt idx="0">
                  <c:v>138.69999999999999</c:v>
                </c:pt>
                <c:pt idx="1">
                  <c:v>140.69999999999999</c:v>
                </c:pt>
                <c:pt idx="2">
                  <c:v>144.6</c:v>
                </c:pt>
                <c:pt idx="3">
                  <c:v>147.5</c:v>
                </c:pt>
                <c:pt idx="4">
                  <c:v>149.9</c:v>
                </c:pt>
                <c:pt idx="5">
                  <c:v>152.80000000000001</c:v>
                </c:pt>
                <c:pt idx="6">
                  <c:v>156.1</c:v>
                </c:pt>
                <c:pt idx="7">
                  <c:v>159.4</c:v>
                </c:pt>
                <c:pt idx="8">
                  <c:v>163.1</c:v>
                </c:pt>
                <c:pt idx="9">
                  <c:v>165.8</c:v>
                </c:pt>
                <c:pt idx="10">
                  <c:v>177.1</c:v>
                </c:pt>
                <c:pt idx="11">
                  <c:v>182.1</c:v>
                </c:pt>
                <c:pt idx="12">
                  <c:v>186.7</c:v>
                </c:pt>
                <c:pt idx="13">
                  <c:v>191.4</c:v>
                </c:pt>
                <c:pt idx="14">
                  <c:v>197.2</c:v>
                </c:pt>
                <c:pt idx="15">
                  <c:v>202.5</c:v>
                </c:pt>
                <c:pt idx="16">
                  <c:v>207.4</c:v>
                </c:pt>
                <c:pt idx="17">
                  <c:v>217.2</c:v>
                </c:pt>
                <c:pt idx="18">
                  <c:v>227.1</c:v>
                </c:pt>
                <c:pt idx="19">
                  <c:v>236.9</c:v>
                </c:pt>
                <c:pt idx="20">
                  <c:v>245.8</c:v>
                </c:pt>
                <c:pt idx="21">
                  <c:v>267.10000000000002</c:v>
                </c:pt>
                <c:pt idx="22">
                  <c:v>286.39999999999998</c:v>
                </c:pt>
                <c:pt idx="23">
                  <c:v>306.7</c:v>
                </c:pt>
                <c:pt idx="24">
                  <c:v>336.4</c:v>
                </c:pt>
              </c:numCache>
            </c:numRef>
          </c:xVal>
          <c:yVal>
            <c:numRef>
              <c:f>comparison!$C$7:$C$31</c:f>
              <c:numCache>
                <c:formatCode>General</c:formatCode>
                <c:ptCount val="25"/>
                <c:pt idx="0">
                  <c:v>2.5000000000000001E-3</c:v>
                </c:pt>
                <c:pt idx="1">
                  <c:v>1.14E-2</c:v>
                </c:pt>
                <c:pt idx="2">
                  <c:v>1.7399999999999999E-2</c:v>
                </c:pt>
                <c:pt idx="3">
                  <c:v>2.64E-2</c:v>
                </c:pt>
                <c:pt idx="4">
                  <c:v>4.4200000000000003E-2</c:v>
                </c:pt>
                <c:pt idx="5">
                  <c:v>7.0900000000000005E-2</c:v>
                </c:pt>
                <c:pt idx="6">
                  <c:v>0.1124</c:v>
                </c:pt>
                <c:pt idx="7">
                  <c:v>0.15540000000000001</c:v>
                </c:pt>
                <c:pt idx="8">
                  <c:v>0.22359999999999999</c:v>
                </c:pt>
                <c:pt idx="9">
                  <c:v>0.29020000000000001</c:v>
                </c:pt>
                <c:pt idx="10">
                  <c:v>0.5716</c:v>
                </c:pt>
                <c:pt idx="11">
                  <c:v>0.67530000000000001</c:v>
                </c:pt>
                <c:pt idx="12">
                  <c:v>0.76270000000000004</c:v>
                </c:pt>
                <c:pt idx="13">
                  <c:v>0.82499999999999996</c:v>
                </c:pt>
                <c:pt idx="14">
                  <c:v>0.86360000000000003</c:v>
                </c:pt>
                <c:pt idx="15">
                  <c:v>0.90069999999999995</c:v>
                </c:pt>
                <c:pt idx="16">
                  <c:v>0.91710000000000003</c:v>
                </c:pt>
                <c:pt idx="17">
                  <c:v>0.94699999999999995</c:v>
                </c:pt>
                <c:pt idx="18">
                  <c:v>0.96360000000000001</c:v>
                </c:pt>
                <c:pt idx="19">
                  <c:v>0.97419999999999995</c:v>
                </c:pt>
                <c:pt idx="20">
                  <c:v>0.98180000000000001</c:v>
                </c:pt>
                <c:pt idx="21">
                  <c:v>0.9869</c:v>
                </c:pt>
                <c:pt idx="22">
                  <c:v>0.9919</c:v>
                </c:pt>
                <c:pt idx="23">
                  <c:v>0.99390000000000001</c:v>
                </c:pt>
                <c:pt idx="24">
                  <c:v>0.99480000000000002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C7-45E8-8496-71A487AC154F}"/>
            </c:ext>
          </c:extLst>
        </c:ser>
        <c:ser>
          <c:idx val="7"/>
          <c:order val="1"/>
          <c:tx>
            <c:v>FEM, initial</c:v>
          </c:tx>
          <c:spPr>
            <a:ln w="19050">
              <a:solidFill>
                <a:schemeClr val="tx1"/>
              </a:solidFill>
              <a:prstDash val="lgDashDotDot"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comparison!$C$38:$T$38</c:f>
              <c:numCache>
                <c:formatCode>General</c:formatCode>
                <c:ptCount val="1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</c:numCache>
            </c:numRef>
          </c:xVal>
          <c:yVal>
            <c:numRef>
              <c:f>comparison!$C$40:$T$40</c:f>
              <c:numCache>
                <c:formatCode>0.00E+00</c:formatCode>
                <c:ptCount val="18"/>
                <c:pt idx="0">
                  <c:v>0</c:v>
                </c:pt>
                <c:pt idx="1">
                  <c:v>9.7777848180466651E-8</c:v>
                </c:pt>
                <c:pt idx="2">
                  <c:v>1.002675551936647E-5</c:v>
                </c:pt>
                <c:pt idx="3">
                  <c:v>2.4572074726216359E-5</c:v>
                </c:pt>
                <c:pt idx="4">
                  <c:v>1.091181811184788E-4</c:v>
                </c:pt>
                <c:pt idx="5">
                  <c:v>2.8220311944648072E-4</c:v>
                </c:pt>
                <c:pt idx="6">
                  <c:v>3.9861441634399464E-5</c:v>
                </c:pt>
                <c:pt idx="7">
                  <c:v>4.8080762128944934E-3</c:v>
                </c:pt>
                <c:pt idx="8">
                  <c:v>2.0780329939926018E-3</c:v>
                </c:pt>
                <c:pt idx="9">
                  <c:v>3.3706951783323759E-2</c:v>
                </c:pt>
                <c:pt idx="10">
                  <c:v>0.26576043704544439</c:v>
                </c:pt>
                <c:pt idx="11">
                  <c:v>0.60740166507014193</c:v>
                </c:pt>
                <c:pt idx="12">
                  <c:v>0.8434511524002537</c:v>
                </c:pt>
                <c:pt idx="13">
                  <c:v>0.93865782586831448</c:v>
                </c:pt>
                <c:pt idx="14">
                  <c:v>0.96568834116786106</c:v>
                </c:pt>
                <c:pt idx="15">
                  <c:v>0.97447391364157776</c:v>
                </c:pt>
                <c:pt idx="16">
                  <c:v>0.97941490463306191</c:v>
                </c:pt>
                <c:pt idx="17">
                  <c:v>0.98278139661702468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C7-45E8-8496-71A487AC154F}"/>
            </c:ext>
          </c:extLst>
        </c:ser>
        <c:ser>
          <c:idx val="8"/>
          <c:order val="2"/>
          <c:tx>
            <c:v>FEM, final</c:v>
          </c:tx>
          <c:spPr>
            <a:ln w="28575">
              <a:solidFill>
                <a:srgbClr val="0000FF"/>
              </a:solidFill>
              <a:prstDash val="sysDash"/>
            </a:ln>
          </c:spPr>
          <c:marker>
            <c:symbol val="circle"/>
            <c:size val="7"/>
            <c:spPr>
              <a:noFill/>
              <a:ln>
                <a:solidFill>
                  <a:srgbClr val="0000FF"/>
                </a:solidFill>
              </a:ln>
            </c:spPr>
          </c:marker>
          <c:xVal>
            <c:numRef>
              <c:f>comparison!$C$38:$T$38</c:f>
              <c:numCache>
                <c:formatCode>General</c:formatCode>
                <c:ptCount val="18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  <c:pt idx="11">
                  <c:v>220</c:v>
                </c:pt>
                <c:pt idx="12">
                  <c:v>240</c:v>
                </c:pt>
                <c:pt idx="13">
                  <c:v>260</c:v>
                </c:pt>
                <c:pt idx="14">
                  <c:v>280</c:v>
                </c:pt>
                <c:pt idx="15">
                  <c:v>300</c:v>
                </c:pt>
                <c:pt idx="16">
                  <c:v>320</c:v>
                </c:pt>
                <c:pt idx="17">
                  <c:v>340</c:v>
                </c:pt>
              </c:numCache>
            </c:numRef>
          </c:xVal>
          <c:yVal>
            <c:numRef>
              <c:f>comparison!$C$42:$T$42</c:f>
              <c:numCache>
                <c:formatCode>General</c:formatCode>
                <c:ptCount val="18"/>
                <c:pt idx="0">
                  <c:v>0</c:v>
                </c:pt>
                <c:pt idx="1">
                  <c:v>3.5116137763581679E-6</c:v>
                </c:pt>
                <c:pt idx="2">
                  <c:v>1.1115993118146022E-6</c:v>
                </c:pt>
                <c:pt idx="3">
                  <c:v>4.8144322851224736E-5</c:v>
                </c:pt>
                <c:pt idx="4">
                  <c:v>1.5418373467771269E-4</c:v>
                </c:pt>
                <c:pt idx="5">
                  <c:v>2.2411034993550852E-5</c:v>
                </c:pt>
                <c:pt idx="6">
                  <c:v>7.4458338381416002E-3</c:v>
                </c:pt>
                <c:pt idx="7">
                  <c:v>2.5896112269600266E-3</c:v>
                </c:pt>
                <c:pt idx="8">
                  <c:v>0.20942281064707399</c:v>
                </c:pt>
                <c:pt idx="9">
                  <c:v>0.64871733041834356</c:v>
                </c:pt>
                <c:pt idx="10">
                  <c:v>0.91320502450991636</c:v>
                </c:pt>
                <c:pt idx="11">
                  <c:v>0.97747984635197394</c:v>
                </c:pt>
                <c:pt idx="12">
                  <c:v>0.98593673603284737</c:v>
                </c:pt>
                <c:pt idx="13">
                  <c:v>0.989252002296649</c:v>
                </c:pt>
                <c:pt idx="14">
                  <c:v>0.99157935936092867</c:v>
                </c:pt>
                <c:pt idx="15">
                  <c:v>0.99304802718041241</c:v>
                </c:pt>
                <c:pt idx="16">
                  <c:v>0.99402833191699924</c:v>
                </c:pt>
                <c:pt idx="17">
                  <c:v>0.99471938748621425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C7-45E8-8496-71A487AC1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112128"/>
        <c:axId val="170114432"/>
      </c:scatterChart>
      <c:valAx>
        <c:axId val="1701121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cross"/>
        <c:tickLblPos val="nextTo"/>
        <c:crossAx val="170114432"/>
        <c:crosses val="autoZero"/>
        <c:crossBetween val="midCat"/>
      </c:valAx>
      <c:valAx>
        <c:axId val="17011443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Normalized q(1,t)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cross"/>
        <c:tickLblPos val="nextTo"/>
        <c:crossAx val="170112128"/>
        <c:crosses val="autoZero"/>
        <c:crossBetween val="midCat"/>
        <c:majorUnit val="0.2"/>
        <c:minorUnit val="5.000000000000001E-2"/>
      </c:valAx>
    </c:plotArea>
    <c:legend>
      <c:legendPos val="r"/>
      <c:layout>
        <c:manualLayout>
          <c:xMode val="edge"/>
          <c:yMode val="edge"/>
          <c:x val="0.57267334034168071"/>
          <c:y val="0.62222572178477686"/>
          <c:w val="0.38082404104826423"/>
          <c:h val="0.2072759186351706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13</xdr:col>
      <xdr:colOff>604308</xdr:colOff>
      <xdr:row>32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2"/>
  <sheetViews>
    <sheetView tabSelected="1" zoomScale="80" zoomScaleNormal="80" workbookViewId="0">
      <selection activeCell="Q22" sqref="Q22"/>
    </sheetView>
  </sheetViews>
  <sheetFormatPr defaultRowHeight="15" x14ac:dyDescent="0.25"/>
  <cols>
    <col min="1" max="23" width="9.140625" customWidth="1"/>
    <col min="27" max="30" width="9.28515625" bestFit="1" customWidth="1"/>
    <col min="31" max="31" width="13.85546875" bestFit="1" customWidth="1"/>
    <col min="32" max="34" width="9.28515625" bestFit="1" customWidth="1"/>
  </cols>
  <sheetData>
    <row r="1" spans="1:4" x14ac:dyDescent="0.25">
      <c r="A1" s="1" t="s">
        <v>21</v>
      </c>
    </row>
    <row r="2" spans="1:4" x14ac:dyDescent="0.25">
      <c r="A2" s="1" t="s">
        <v>22</v>
      </c>
      <c r="B2" s="9"/>
      <c r="C2" s="9"/>
    </row>
    <row r="3" spans="1:4" x14ac:dyDescent="0.25">
      <c r="A3" s="20" t="s">
        <v>15</v>
      </c>
      <c r="B3" s="9"/>
      <c r="C3" s="9"/>
      <c r="D3" s="3"/>
    </row>
    <row r="4" spans="1:4" x14ac:dyDescent="0.25">
      <c r="A4" s="3"/>
      <c r="B4" s="5"/>
      <c r="C4" s="5"/>
      <c r="D4" s="3"/>
    </row>
    <row r="5" spans="1:4" x14ac:dyDescent="0.25">
      <c r="A5" s="3"/>
      <c r="B5" s="3" t="s">
        <v>20</v>
      </c>
      <c r="C5" s="3"/>
      <c r="D5" s="3"/>
    </row>
    <row r="6" spans="1:4" x14ac:dyDescent="0.25">
      <c r="A6" s="4"/>
      <c r="B6" s="4" t="s">
        <v>3</v>
      </c>
      <c r="C6" s="4" t="s">
        <v>7</v>
      </c>
      <c r="D6" s="3"/>
    </row>
    <row r="7" spans="1:4" x14ac:dyDescent="0.25">
      <c r="A7" s="3"/>
      <c r="B7" s="2">
        <v>138.69999999999999</v>
      </c>
      <c r="C7" s="2">
        <v>2.5000000000000001E-3</v>
      </c>
      <c r="D7" s="3"/>
    </row>
    <row r="8" spans="1:4" x14ac:dyDescent="0.25">
      <c r="A8" s="3"/>
      <c r="B8" s="2">
        <v>140.69999999999999</v>
      </c>
      <c r="C8" s="2">
        <v>1.14E-2</v>
      </c>
      <c r="D8" s="3"/>
    </row>
    <row r="9" spans="1:4" x14ac:dyDescent="0.25">
      <c r="A9" s="3"/>
      <c r="B9" s="2">
        <v>144.6</v>
      </c>
      <c r="C9" s="2">
        <v>1.7399999999999999E-2</v>
      </c>
      <c r="D9" s="3"/>
    </row>
    <row r="10" spans="1:4" x14ac:dyDescent="0.25">
      <c r="A10" s="3"/>
      <c r="B10" s="2">
        <v>147.5</v>
      </c>
      <c r="C10" s="2">
        <v>2.64E-2</v>
      </c>
      <c r="D10" s="3"/>
    </row>
    <row r="11" spans="1:4" x14ac:dyDescent="0.25">
      <c r="A11" s="3"/>
      <c r="B11" s="2">
        <v>149.9</v>
      </c>
      <c r="C11" s="2">
        <v>4.4200000000000003E-2</v>
      </c>
      <c r="D11" s="4"/>
    </row>
    <row r="12" spans="1:4" x14ac:dyDescent="0.25">
      <c r="A12" s="3"/>
      <c r="B12" s="2">
        <v>152.80000000000001</v>
      </c>
      <c r="C12" s="2">
        <v>7.0900000000000005E-2</v>
      </c>
      <c r="D12" s="2"/>
    </row>
    <row r="13" spans="1:4" x14ac:dyDescent="0.25">
      <c r="A13" s="3"/>
      <c r="B13" s="2">
        <v>156.1</v>
      </c>
      <c r="C13" s="2">
        <v>0.1124</v>
      </c>
      <c r="D13" s="2"/>
    </row>
    <row r="14" spans="1:4" x14ac:dyDescent="0.25">
      <c r="A14" s="3"/>
      <c r="B14" s="2">
        <v>159.4</v>
      </c>
      <c r="C14" s="2">
        <v>0.15540000000000001</v>
      </c>
      <c r="D14" s="2"/>
    </row>
    <row r="15" spans="1:4" x14ac:dyDescent="0.25">
      <c r="A15" s="3"/>
      <c r="B15" s="2">
        <v>163.1</v>
      </c>
      <c r="C15" s="2">
        <v>0.22359999999999999</v>
      </c>
      <c r="D15" s="2"/>
    </row>
    <row r="16" spans="1:4" x14ac:dyDescent="0.25">
      <c r="A16" s="3"/>
      <c r="B16" s="2">
        <v>165.8</v>
      </c>
      <c r="C16" s="2">
        <v>0.29020000000000001</v>
      </c>
      <c r="D16" s="2"/>
    </row>
    <row r="17" spans="1:4" x14ac:dyDescent="0.25">
      <c r="A17" s="3"/>
      <c r="B17" s="2">
        <v>177.1</v>
      </c>
      <c r="C17" s="2">
        <v>0.5716</v>
      </c>
      <c r="D17" s="2"/>
    </row>
    <row r="18" spans="1:4" x14ac:dyDescent="0.25">
      <c r="A18" s="3"/>
      <c r="B18" s="2">
        <v>182.1</v>
      </c>
      <c r="C18" s="2">
        <v>0.67530000000000001</v>
      </c>
      <c r="D18" s="2"/>
    </row>
    <row r="19" spans="1:4" x14ac:dyDescent="0.25">
      <c r="A19" s="3"/>
      <c r="B19" s="2">
        <v>186.7</v>
      </c>
      <c r="C19" s="2">
        <v>0.76270000000000004</v>
      </c>
      <c r="D19" s="2"/>
    </row>
    <row r="20" spans="1:4" x14ac:dyDescent="0.25">
      <c r="A20" s="3"/>
      <c r="B20" s="2">
        <v>191.4</v>
      </c>
      <c r="C20" s="2">
        <v>0.82499999999999996</v>
      </c>
      <c r="D20" s="2"/>
    </row>
    <row r="21" spans="1:4" x14ac:dyDescent="0.25">
      <c r="A21" s="3"/>
      <c r="B21" s="2">
        <v>197.2</v>
      </c>
      <c r="C21" s="2">
        <v>0.86360000000000003</v>
      </c>
      <c r="D21" s="2"/>
    </row>
    <row r="22" spans="1:4" x14ac:dyDescent="0.25">
      <c r="A22" s="3"/>
      <c r="B22" s="2">
        <v>202.5</v>
      </c>
      <c r="C22" s="2">
        <v>0.90069999999999995</v>
      </c>
      <c r="D22" s="2"/>
    </row>
    <row r="23" spans="1:4" x14ac:dyDescent="0.25">
      <c r="A23" s="3"/>
      <c r="B23" s="2">
        <v>207.4</v>
      </c>
      <c r="C23" s="2">
        <v>0.91710000000000003</v>
      </c>
      <c r="D23" s="2"/>
    </row>
    <row r="24" spans="1:4" x14ac:dyDescent="0.25">
      <c r="A24" s="3"/>
      <c r="B24" s="2">
        <v>217.2</v>
      </c>
      <c r="C24" s="2">
        <v>0.94699999999999995</v>
      </c>
      <c r="D24" s="2"/>
    </row>
    <row r="25" spans="1:4" x14ac:dyDescent="0.25">
      <c r="A25" s="3"/>
      <c r="B25" s="2">
        <v>227.1</v>
      </c>
      <c r="C25" s="2">
        <v>0.96360000000000001</v>
      </c>
      <c r="D25" s="2"/>
    </row>
    <row r="26" spans="1:4" x14ac:dyDescent="0.25">
      <c r="A26" s="3"/>
      <c r="B26" s="2">
        <v>236.9</v>
      </c>
      <c r="C26" s="2">
        <v>0.97419999999999995</v>
      </c>
      <c r="D26" s="2"/>
    </row>
    <row r="27" spans="1:4" x14ac:dyDescent="0.25">
      <c r="A27" s="3"/>
      <c r="B27" s="2">
        <v>245.8</v>
      </c>
      <c r="C27" s="2">
        <v>0.98180000000000001</v>
      </c>
      <c r="D27" s="2"/>
    </row>
    <row r="28" spans="1:4" x14ac:dyDescent="0.25">
      <c r="A28" s="3"/>
      <c r="B28" s="2">
        <v>267.10000000000002</v>
      </c>
      <c r="C28" s="2">
        <v>0.9869</v>
      </c>
      <c r="D28" s="2"/>
    </row>
    <row r="29" spans="1:4" x14ac:dyDescent="0.25">
      <c r="A29" s="3"/>
      <c r="B29" s="2">
        <v>286.39999999999998</v>
      </c>
      <c r="C29" s="2">
        <v>0.9919</v>
      </c>
      <c r="D29" s="2"/>
    </row>
    <row r="30" spans="1:4" x14ac:dyDescent="0.25">
      <c r="A30" s="3"/>
      <c r="B30" s="2">
        <v>306.7</v>
      </c>
      <c r="C30" s="2">
        <v>0.99390000000000001</v>
      </c>
      <c r="D30" s="2"/>
    </row>
    <row r="31" spans="1:4" x14ac:dyDescent="0.25">
      <c r="A31" s="3"/>
      <c r="B31" s="2">
        <v>336.4</v>
      </c>
      <c r="C31" s="2">
        <v>0.99480000000000002</v>
      </c>
      <c r="D31" s="2"/>
    </row>
    <row r="32" spans="1:4" x14ac:dyDescent="0.25">
      <c r="D32" s="2"/>
    </row>
    <row r="33" spans="1:40" x14ac:dyDescent="0.25">
      <c r="D33" s="2"/>
    </row>
    <row r="34" spans="1:40" x14ac:dyDescent="0.25">
      <c r="A34" s="11"/>
      <c r="B34" s="13" t="s">
        <v>0</v>
      </c>
      <c r="C34" s="13" t="s">
        <v>1</v>
      </c>
      <c r="D34" s="13" t="s">
        <v>9</v>
      </c>
      <c r="E34" s="13" t="s">
        <v>11</v>
      </c>
      <c r="F34" s="13" t="s">
        <v>10</v>
      </c>
      <c r="G34" s="13" t="s">
        <v>16</v>
      </c>
      <c r="H34" s="13" t="s">
        <v>2</v>
      </c>
      <c r="I34" s="13" t="s">
        <v>8</v>
      </c>
    </row>
    <row r="35" spans="1:40" x14ac:dyDescent="0.25">
      <c r="A35" s="9" t="s">
        <v>17</v>
      </c>
      <c r="B35" s="9">
        <v>8.9999999999999993E-3</v>
      </c>
      <c r="C35" s="11">
        <v>1.0000000000000001E-5</v>
      </c>
      <c r="D35" s="9">
        <v>1.5</v>
      </c>
      <c r="E35" s="9">
        <v>0.02</v>
      </c>
      <c r="F35" s="11">
        <v>20000000000</v>
      </c>
      <c r="G35" s="14">
        <v>3.9999893653008899E-2</v>
      </c>
      <c r="H35" s="14">
        <v>1.500000000003</v>
      </c>
      <c r="I35" s="14">
        <v>1.9653772567086201</v>
      </c>
    </row>
    <row r="36" spans="1:40" x14ac:dyDescent="0.25">
      <c r="A36" s="9" t="s">
        <v>18</v>
      </c>
      <c r="B36" s="9">
        <v>9.4818737000000007E-3</v>
      </c>
      <c r="C36" s="11">
        <v>9.8327083999999999E-6</v>
      </c>
      <c r="D36" s="9">
        <v>1.5897059</v>
      </c>
      <c r="E36" s="9">
        <v>1.9283473999999998E-2</v>
      </c>
      <c r="F36" s="11">
        <v>20195306000</v>
      </c>
      <c r="G36" s="14">
        <v>3.2700145999999999E-2</v>
      </c>
      <c r="H36" s="14">
        <v>1.5897059</v>
      </c>
      <c r="I36" s="14">
        <v>0.13695853999999999</v>
      </c>
      <c r="AA36" s="10"/>
    </row>
    <row r="37" spans="1:40" x14ac:dyDescent="0.25">
      <c r="B37" s="9"/>
      <c r="C37" s="11"/>
      <c r="D37" s="9"/>
      <c r="E37" s="9"/>
      <c r="F37" s="11"/>
      <c r="G37" s="14"/>
      <c r="I37" s="14"/>
      <c r="AA37" s="10"/>
    </row>
    <row r="38" spans="1:40" s="6" customFormat="1" x14ac:dyDescent="0.25">
      <c r="A38" s="6" t="s">
        <v>4</v>
      </c>
      <c r="C38" s="6">
        <v>0</v>
      </c>
      <c r="D38" s="6">
        <v>20</v>
      </c>
      <c r="E38" s="6">
        <v>40</v>
      </c>
      <c r="F38" s="6">
        <v>60</v>
      </c>
      <c r="G38" s="6">
        <v>80</v>
      </c>
      <c r="H38" s="6">
        <v>100</v>
      </c>
      <c r="I38" s="6">
        <v>120</v>
      </c>
      <c r="J38" s="6">
        <v>140</v>
      </c>
      <c r="K38" s="6">
        <v>160</v>
      </c>
      <c r="L38" s="6">
        <v>180</v>
      </c>
      <c r="M38" s="6">
        <v>200</v>
      </c>
      <c r="N38" s="6">
        <v>220</v>
      </c>
      <c r="O38" s="6">
        <v>240</v>
      </c>
      <c r="P38" s="6">
        <v>260</v>
      </c>
      <c r="Q38" s="6">
        <v>280</v>
      </c>
      <c r="R38" s="6">
        <v>300</v>
      </c>
      <c r="S38" s="6">
        <v>320</v>
      </c>
      <c r="T38" s="6">
        <v>340</v>
      </c>
      <c r="V38" s="7" t="s">
        <v>5</v>
      </c>
      <c r="W38" s="7" t="s">
        <v>6</v>
      </c>
      <c r="AC38"/>
      <c r="AI38"/>
      <c r="AJ38"/>
      <c r="AK38"/>
      <c r="AL38"/>
      <c r="AM38"/>
      <c r="AN38"/>
    </row>
    <row r="39" spans="1:40" s="8" customFormat="1" x14ac:dyDescent="0.25">
      <c r="A39" s="9" t="s">
        <v>14</v>
      </c>
      <c r="B39" s="9"/>
      <c r="C39" s="9">
        <v>0</v>
      </c>
      <c r="D39" s="11">
        <v>2.1728410706639998E-5</v>
      </c>
      <c r="E39" s="9">
        <v>2.22816789317918E-3</v>
      </c>
      <c r="F39" s="9">
        <v>5.4604610502375396E-3</v>
      </c>
      <c r="G39" s="9">
        <v>2.4248484692849799E-2</v>
      </c>
      <c r="H39" s="9">
        <v>6.2711804321063894E-2</v>
      </c>
      <c r="I39" s="9">
        <v>8.8580981409245099E-3</v>
      </c>
      <c r="J39" s="9">
        <v>1.06846138063681</v>
      </c>
      <c r="K39" s="9">
        <v>0.46178510977336301</v>
      </c>
      <c r="L39" s="9">
        <v>7.49043372958256</v>
      </c>
      <c r="M39" s="9">
        <v>59.057874898633301</v>
      </c>
      <c r="N39" s="9">
        <v>134.97814779255501</v>
      </c>
      <c r="O39" s="9">
        <v>187.43358942115401</v>
      </c>
      <c r="P39" s="9">
        <v>208.59062796948501</v>
      </c>
      <c r="Q39" s="9">
        <v>214.597409147126</v>
      </c>
      <c r="R39" s="9">
        <v>216.549758585718</v>
      </c>
      <c r="S39" s="9">
        <v>217.64775658381899</v>
      </c>
      <c r="T39" s="9">
        <v>218.395865913584</v>
      </c>
      <c r="U39" s="8" t="s">
        <v>17</v>
      </c>
      <c r="V39" s="9">
        <v>20</v>
      </c>
      <c r="W39" s="9">
        <v>0.1</v>
      </c>
      <c r="X39" s="9" t="s">
        <v>12</v>
      </c>
      <c r="Y39" s="9"/>
      <c r="Z39" s="9"/>
      <c r="AC39"/>
      <c r="AE39" s="12"/>
      <c r="AI39"/>
      <c r="AJ39"/>
      <c r="AK39"/>
      <c r="AL39"/>
      <c r="AM39"/>
      <c r="AN39"/>
    </row>
    <row r="40" spans="1:40" s="8" customFormat="1" ht="18" x14ac:dyDescent="0.35">
      <c r="A40" s="15" t="s">
        <v>13</v>
      </c>
      <c r="B40" s="15"/>
      <c r="C40" s="18">
        <f t="shared" ref="C40:S40" si="0">C39*$Z$40</f>
        <v>0</v>
      </c>
      <c r="D40" s="18">
        <f t="shared" si="0"/>
        <v>9.7777848180466651E-8</v>
      </c>
      <c r="E40" s="18">
        <f t="shared" si="0"/>
        <v>1.002675551936647E-5</v>
      </c>
      <c r="F40" s="18">
        <f t="shared" si="0"/>
        <v>2.4572074726216359E-5</v>
      </c>
      <c r="G40" s="18">
        <f t="shared" si="0"/>
        <v>1.091181811184788E-4</v>
      </c>
      <c r="H40" s="18">
        <f t="shared" si="0"/>
        <v>2.8220311944648072E-4</v>
      </c>
      <c r="I40" s="18">
        <f t="shared" si="0"/>
        <v>3.9861441634399464E-5</v>
      </c>
      <c r="J40" s="18">
        <f t="shared" si="0"/>
        <v>4.8080762128944934E-3</v>
      </c>
      <c r="K40" s="18">
        <f t="shared" si="0"/>
        <v>2.0780329939926018E-3</v>
      </c>
      <c r="L40" s="18">
        <f t="shared" si="0"/>
        <v>3.3706951783323759E-2</v>
      </c>
      <c r="M40" s="18">
        <f t="shared" si="0"/>
        <v>0.26576043704544439</v>
      </c>
      <c r="N40" s="18">
        <f t="shared" si="0"/>
        <v>0.60740166507014193</v>
      </c>
      <c r="O40" s="18">
        <f t="shared" si="0"/>
        <v>0.8434511524002537</v>
      </c>
      <c r="P40" s="18">
        <f t="shared" si="0"/>
        <v>0.93865782586831448</v>
      </c>
      <c r="Q40" s="18">
        <f t="shared" si="0"/>
        <v>0.96568834116786106</v>
      </c>
      <c r="R40" s="18">
        <f t="shared" si="0"/>
        <v>0.97447391364157776</v>
      </c>
      <c r="S40" s="18">
        <f t="shared" si="0"/>
        <v>0.97941490463306191</v>
      </c>
      <c r="T40" s="18">
        <f>T39*$Z$40</f>
        <v>0.98278139661702468</v>
      </c>
      <c r="U40" s="6" t="s">
        <v>17</v>
      </c>
      <c r="V40" s="15">
        <v>20</v>
      </c>
      <c r="W40" s="15">
        <v>0.1</v>
      </c>
      <c r="X40" s="15" t="s">
        <v>12</v>
      </c>
      <c r="Y40" s="17" t="s">
        <v>19</v>
      </c>
      <c r="Z40" s="18">
        <f xml:space="preserve"> B35*(H35-1)</f>
        <v>4.5000000000269998E-3</v>
      </c>
      <c r="AB40"/>
      <c r="AC40"/>
      <c r="AD40"/>
      <c r="AG40" s="12"/>
      <c r="AH40" s="12"/>
      <c r="AI40"/>
      <c r="AJ40"/>
      <c r="AK40"/>
      <c r="AL40"/>
      <c r="AM40"/>
      <c r="AN40"/>
    </row>
    <row r="41" spans="1:40" x14ac:dyDescent="0.25">
      <c r="A41" s="9" t="s">
        <v>14</v>
      </c>
      <c r="B41" s="9"/>
      <c r="C41" s="9">
        <v>0</v>
      </c>
      <c r="D41" s="11">
        <v>6.2802525000000002E-4</v>
      </c>
      <c r="E41" s="9">
        <v>1.9880103000000001E-4</v>
      </c>
      <c r="F41" s="9">
        <v>8.6102437000000007E-3</v>
      </c>
      <c r="G41" s="9">
        <v>2.7574581000000001E-2</v>
      </c>
      <c r="H41" s="9">
        <v>4.0080421000000003E-3</v>
      </c>
      <c r="I41" s="9">
        <v>1.3316304000000001</v>
      </c>
      <c r="J41" s="9">
        <v>0.46313215000000002</v>
      </c>
      <c r="K41" s="9">
        <v>37.453667000000003</v>
      </c>
      <c r="L41" s="9">
        <v>116.01813</v>
      </c>
      <c r="M41" s="9">
        <v>163.31972999999999</v>
      </c>
      <c r="N41" s="9">
        <v>174.81478999999999</v>
      </c>
      <c r="O41" s="9">
        <v>176.32723999999999</v>
      </c>
      <c r="P41" s="9">
        <v>176.92015000000001</v>
      </c>
      <c r="Q41" s="9">
        <v>177.33637999999999</v>
      </c>
      <c r="R41" s="9">
        <v>177.59904</v>
      </c>
      <c r="S41" s="9">
        <v>177.77436</v>
      </c>
      <c r="T41" s="9">
        <v>177.89795000000001</v>
      </c>
      <c r="U41" s="8" t="s">
        <v>18</v>
      </c>
      <c r="V41" s="9">
        <v>20</v>
      </c>
      <c r="W41" s="9">
        <v>0.1</v>
      </c>
      <c r="X41" s="9" t="s">
        <v>12</v>
      </c>
    </row>
    <row r="42" spans="1:40" ht="18" x14ac:dyDescent="0.35">
      <c r="A42" s="15" t="s">
        <v>13</v>
      </c>
      <c r="B42" s="15"/>
      <c r="C42" s="16">
        <f t="shared" ref="C42:T42" si="1">C41*$Z$42</f>
        <v>0</v>
      </c>
      <c r="D42" s="16">
        <f t="shared" si="1"/>
        <v>3.5116137763581679E-6</v>
      </c>
      <c r="E42" s="16">
        <f t="shared" si="1"/>
        <v>1.1115993118146022E-6</v>
      </c>
      <c r="F42" s="16">
        <f t="shared" si="1"/>
        <v>4.8144322851224736E-5</v>
      </c>
      <c r="G42" s="16">
        <f t="shared" si="1"/>
        <v>1.5418373467771269E-4</v>
      </c>
      <c r="H42" s="16">
        <f t="shared" si="1"/>
        <v>2.2411034993550852E-5</v>
      </c>
      <c r="I42" s="16">
        <f t="shared" si="1"/>
        <v>7.4458338381416002E-3</v>
      </c>
      <c r="J42" s="16">
        <f t="shared" si="1"/>
        <v>2.5896112269600266E-3</v>
      </c>
      <c r="K42" s="16">
        <f t="shared" si="1"/>
        <v>0.20942281064707399</v>
      </c>
      <c r="L42" s="16">
        <f t="shared" si="1"/>
        <v>0.64871733041834356</v>
      </c>
      <c r="M42" s="16">
        <f t="shared" si="1"/>
        <v>0.91320502450991636</v>
      </c>
      <c r="N42" s="16">
        <f t="shared" si="1"/>
        <v>0.97747984635197394</v>
      </c>
      <c r="O42" s="16">
        <f t="shared" si="1"/>
        <v>0.98593673603284737</v>
      </c>
      <c r="P42" s="16">
        <f t="shared" si="1"/>
        <v>0.989252002296649</v>
      </c>
      <c r="Q42" s="16">
        <f t="shared" si="1"/>
        <v>0.99157935936092867</v>
      </c>
      <c r="R42" s="16">
        <f t="shared" si="1"/>
        <v>0.99304802718041241</v>
      </c>
      <c r="S42" s="16">
        <f t="shared" si="1"/>
        <v>0.99402833191699924</v>
      </c>
      <c r="T42" s="16">
        <f t="shared" si="1"/>
        <v>0.99471938748621425</v>
      </c>
      <c r="U42" s="19" t="s">
        <v>18</v>
      </c>
      <c r="V42" s="15">
        <v>20</v>
      </c>
      <c r="W42" s="15">
        <v>0.1</v>
      </c>
      <c r="X42" s="15" t="s">
        <v>12</v>
      </c>
      <c r="Y42" s="17" t="s">
        <v>19</v>
      </c>
      <c r="Z42" s="18">
        <f xml:space="preserve"> B36*(H36-1)</f>
        <v>5.5915168639448301E-3</v>
      </c>
    </row>
  </sheetData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&amp;L&amp;Z&amp;F&amp;C&amp;A&amp;R&amp;D &amp;T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comparison</vt:lpstr>
    </vt:vector>
  </TitlesOfParts>
  <Company>Weizmann Institute of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 Ben-Zvi</dc:creator>
  <cp:lastModifiedBy>Rami Ben-Zvi</cp:lastModifiedBy>
  <cp:lastPrinted>2017-09-28T11:04:49Z</cp:lastPrinted>
  <dcterms:created xsi:type="dcterms:W3CDTF">2015-10-29T10:59:33Z</dcterms:created>
  <dcterms:modified xsi:type="dcterms:W3CDTF">2018-08-28T13:24:13Z</dcterms:modified>
</cp:coreProperties>
</file>